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3"/>
  </bookViews>
  <sheets>
    <sheet name=" школы объём" sheetId="1" r:id="rId1"/>
    <sheet name=" школы качество" sheetId="2" r:id="rId2"/>
    <sheet name=" сады - качество, объём" sheetId="3" r:id="rId3"/>
    <sheet name="внешк. - качество, объём" sheetId="4" r:id="rId4"/>
  </sheets>
  <definedNames>
    <definedName name="_xlnm.Print_Area" localSheetId="3">'внешк. - качество, объём'!$A$1:$Q$21</definedName>
  </definedNames>
  <calcPr fullCalcOnLoad="1"/>
</workbook>
</file>

<file path=xl/sharedStrings.xml><?xml version="1.0" encoding="utf-8"?>
<sst xmlns="http://schemas.openxmlformats.org/spreadsheetml/2006/main" count="152" uniqueCount="49">
  <si>
    <t>Наименование учреждения</t>
  </si>
  <si>
    <t>№</t>
  </si>
  <si>
    <t>Показатель</t>
  </si>
  <si>
    <t>ед. измерения</t>
  </si>
  <si>
    <t>% исполнения</t>
  </si>
  <si>
    <t>чел.</t>
  </si>
  <si>
    <t>%</t>
  </si>
  <si>
    <t>Внешкольные образовательные учреждения</t>
  </si>
  <si>
    <t>ДЮСШ</t>
  </si>
  <si>
    <t>Муниципальное казённое учреждение " Центр обеспечения деятельности муниципальных образовательных учреждений Пограничного муниципального района"</t>
  </si>
  <si>
    <t>Общеобразовательные организации</t>
  </si>
  <si>
    <t>Уровень освоения обучающимися основной образовательной программы начального общего, основного общего, среднего общего образования по завершении первой, второй, третьей ступени общего образования</t>
  </si>
  <si>
    <t>Полнота реализации основной образовательной программы начального общего, основного общего, среднего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</si>
  <si>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</si>
  <si>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 законных представителей), удовлетворенных условиями и качеством предоставления  услуги</t>
  </si>
  <si>
    <t>МБОУ "ПСОШ № 1 ПМР"</t>
  </si>
  <si>
    <t>МБОУ "ПСОШ № 2 ПМР имени Байко В.Ф."</t>
  </si>
  <si>
    <t>МБОУ "Барано-Оренбургская СОШ ПМР"</t>
  </si>
  <si>
    <t>МБОУ "Сергеевская СОШ ПМР"</t>
  </si>
  <si>
    <t>МБОУ "Жариковская СОШ ПМР"</t>
  </si>
  <si>
    <t>Среднее значение по общеобразовательным организациям</t>
  </si>
  <si>
    <t>МБОУ " Жариковская СОШ "  - объём с учётом воспитанников</t>
  </si>
  <si>
    <t>Численность обучающихся, воспитанников в общеобразовательной организации</t>
  </si>
  <si>
    <t>Дошкольные образовательные организации</t>
  </si>
  <si>
    <t>Охват воспитанников по реализации основной общеобразовательной программы в соответствии с ФГОС ДО</t>
  </si>
  <si>
    <t>Доля воспитанников, осваивающих дополнительные образовательные программы в образовательном учреждении</t>
  </si>
  <si>
    <t>Среднее значение по дошкольным образовательным организациям</t>
  </si>
  <si>
    <t>МБДОУ " Детский сад № 1"</t>
  </si>
  <si>
    <t>МБДОУ " Детский сад № 2"</t>
  </si>
  <si>
    <t>МБДОУ " Детский сад № 3 " Ручеёк"</t>
  </si>
  <si>
    <t>МБДОУ " Детский сад № 4 " Солнышко"</t>
  </si>
  <si>
    <t>МБДОУ " Детский сад" Светлячок"</t>
  </si>
  <si>
    <t>Оценка достижения показателей,характеризующих  качество  муниципальных услуг</t>
  </si>
  <si>
    <t xml:space="preserve">Оценка достижения показателей,характеризующих  качество  муниципальных услуг </t>
  </si>
  <si>
    <t xml:space="preserve">Оценка достижения показателей,характеризующих объём  муниципальных услуг </t>
  </si>
  <si>
    <t>ч\дни</t>
  </si>
  <si>
    <t xml:space="preserve">Среднегодовое количество воспитанников </t>
  </si>
  <si>
    <t>Доля детей, осваивающих дополнительные программы в образовательном учреждении</t>
  </si>
  <si>
    <t>Среднее значение по внешкольным образовательным организациям</t>
  </si>
  <si>
    <t>Число обучающихся</t>
  </si>
  <si>
    <t>Оценка достижения показателей, характеризующих объём муниципальных услуг</t>
  </si>
  <si>
    <t>Число пропущенных по болезни случаев, проведенных детьми в группах дошкольного образовательного процесса</t>
  </si>
  <si>
    <t>руб.</t>
  </si>
  <si>
    <t>Среднегодовой размер платы</t>
  </si>
  <si>
    <t>Исполнено на отчётную дату</t>
  </si>
  <si>
    <t>Утверждено на отчётную дату</t>
  </si>
  <si>
    <t>ЦДО</t>
  </si>
  <si>
    <t>Доля детей, ставших победителями в соревнованиях различного уровня</t>
  </si>
  <si>
    <t>Мониторинг исполнения муниципальных заданий за  9 месяцев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</si>
</sst>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00"/>
    <numFmt numFmtId="181" formatCode="0.000000"/>
    <numFmt numFmtId="182" formatCode="0.00000"/>
    <numFmt numFmtId="183" formatCode="0.0"/>
    <numFmt numFmtId="184" formatCode="#.0"/>
    <numFmt numFmtId="185" formatCode="#.0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/>
    </xf>
    <xf numFmtId="172" fontId="4" fillId="0" borderId="1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172" fontId="4" fillId="0" borderId="15" xfId="0" applyNumberFormat="1" applyFont="1" applyBorder="1" applyAlignment="1">
      <alignment horizontal="center"/>
    </xf>
    <xf numFmtId="10" fontId="4" fillId="33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view="pageBreakPreview" zoomScale="70" zoomScaleSheetLayoutView="70" workbookViewId="0" topLeftCell="A11">
      <selection activeCell="W15" sqref="W15"/>
    </sheetView>
  </sheetViews>
  <sheetFormatPr defaultColWidth="9.00390625" defaultRowHeight="12.75"/>
  <cols>
    <col min="1" max="1" width="3.00390625" style="0" customWidth="1"/>
    <col min="2" max="2" width="29.625" style="0" customWidth="1"/>
    <col min="3" max="3" width="5.50390625" style="0" customWidth="1"/>
    <col min="4" max="4" width="12.625" style="0" customWidth="1"/>
    <col min="5" max="5" width="12.375" style="0" customWidth="1"/>
    <col min="6" max="6" width="9.00390625" style="0" customWidth="1"/>
    <col min="7" max="7" width="12.50390625" style="0" customWidth="1"/>
    <col min="8" max="8" width="11.125" style="0" customWidth="1"/>
    <col min="10" max="10" width="12.00390625" style="0" customWidth="1"/>
    <col min="11" max="11" width="13.375" style="0" customWidth="1"/>
    <col min="13" max="13" width="13.875" style="0" customWidth="1"/>
    <col min="14" max="14" width="14.00390625" style="0" customWidth="1"/>
    <col min="15" max="15" width="10.25390625" style="0" customWidth="1"/>
    <col min="16" max="16" width="11.375" style="0" customWidth="1"/>
    <col min="17" max="17" width="11.50390625" style="0" customWidth="1"/>
    <col min="18" max="18" width="9.75390625" style="0" customWidth="1"/>
    <col min="19" max="20" width="11.50390625" style="0" customWidth="1"/>
  </cols>
  <sheetData>
    <row r="2" spans="2:18" ht="1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4" spans="1:21" ht="16.5">
      <c r="A4" s="25"/>
      <c r="B4" s="73" t="s">
        <v>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6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6.5">
      <c r="A6" s="25"/>
      <c r="B6" s="74" t="s">
        <v>48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16.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6.5">
      <c r="A8" s="25"/>
      <c r="B8" s="75" t="s">
        <v>34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ht="16.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6.5">
      <c r="A10" s="25"/>
      <c r="B10" s="73" t="s">
        <v>10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16.5">
      <c r="A11" s="25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57.75" customHeight="1">
      <c r="A12" s="77" t="s">
        <v>0</v>
      </c>
      <c r="B12" s="78"/>
      <c r="C12" s="79"/>
      <c r="D12" s="80" t="s">
        <v>15</v>
      </c>
      <c r="E12" s="81"/>
      <c r="F12" s="82"/>
      <c r="G12" s="83" t="s">
        <v>16</v>
      </c>
      <c r="H12" s="84"/>
      <c r="I12" s="85"/>
      <c r="J12" s="86" t="s">
        <v>19</v>
      </c>
      <c r="K12" s="87"/>
      <c r="L12" s="88"/>
      <c r="M12" s="86" t="s">
        <v>18</v>
      </c>
      <c r="N12" s="87"/>
      <c r="O12" s="88"/>
      <c r="P12" s="86" t="s">
        <v>17</v>
      </c>
      <c r="Q12" s="87"/>
      <c r="R12" s="87"/>
      <c r="S12" s="71" t="s">
        <v>20</v>
      </c>
      <c r="T12" s="71"/>
      <c r="U12" s="71"/>
    </row>
    <row r="13" spans="1:21" ht="153.75" customHeight="1">
      <c r="A13" s="5" t="s">
        <v>1</v>
      </c>
      <c r="B13" s="5" t="s">
        <v>2</v>
      </c>
      <c r="C13" s="6" t="s">
        <v>3</v>
      </c>
      <c r="D13" s="15" t="s">
        <v>45</v>
      </c>
      <c r="E13" s="15" t="s">
        <v>44</v>
      </c>
      <c r="F13" s="14" t="s">
        <v>4</v>
      </c>
      <c r="G13" s="15" t="s">
        <v>45</v>
      </c>
      <c r="H13" s="15" t="s">
        <v>44</v>
      </c>
      <c r="I13" s="14" t="s">
        <v>4</v>
      </c>
      <c r="J13" s="15" t="s">
        <v>45</v>
      </c>
      <c r="K13" s="15" t="s">
        <v>44</v>
      </c>
      <c r="L13" s="14" t="s">
        <v>4</v>
      </c>
      <c r="M13" s="15" t="s">
        <v>45</v>
      </c>
      <c r="N13" s="15" t="s">
        <v>44</v>
      </c>
      <c r="O13" s="14" t="s">
        <v>4</v>
      </c>
      <c r="P13" s="15" t="s">
        <v>45</v>
      </c>
      <c r="Q13" s="15" t="s">
        <v>44</v>
      </c>
      <c r="R13" s="17" t="s">
        <v>4</v>
      </c>
      <c r="S13" s="15" t="s">
        <v>45</v>
      </c>
      <c r="T13" s="15" t="s">
        <v>44</v>
      </c>
      <c r="U13" s="18" t="s">
        <v>4</v>
      </c>
    </row>
    <row r="14" spans="1:21" ht="84">
      <c r="A14" s="10">
        <v>1</v>
      </c>
      <c r="B14" s="52" t="s">
        <v>22</v>
      </c>
      <c r="C14" s="4" t="s">
        <v>5</v>
      </c>
      <c r="D14" s="8">
        <v>1060</v>
      </c>
      <c r="E14" s="53">
        <v>1052</v>
      </c>
      <c r="F14" s="54">
        <f>E14/D14*100</f>
        <v>99.24528301886792</v>
      </c>
      <c r="G14" s="8">
        <v>297</v>
      </c>
      <c r="H14" s="55">
        <v>273</v>
      </c>
      <c r="I14" s="56">
        <f>H14/G14*100</f>
        <v>91.91919191919192</v>
      </c>
      <c r="J14" s="8">
        <v>380</v>
      </c>
      <c r="K14" s="55">
        <v>303</v>
      </c>
      <c r="L14" s="54">
        <f>K14/J14*100</f>
        <v>79.73684210526316</v>
      </c>
      <c r="M14" s="8">
        <v>365</v>
      </c>
      <c r="N14" s="8">
        <v>339</v>
      </c>
      <c r="O14" s="54">
        <f>N14/M14*100</f>
        <v>92.87671232876711</v>
      </c>
      <c r="P14" s="55">
        <v>314</v>
      </c>
      <c r="Q14" s="8">
        <v>266</v>
      </c>
      <c r="R14" s="57">
        <f>Q14/P14*100</f>
        <v>84.71337579617835</v>
      </c>
      <c r="S14" s="58">
        <f>D14+G14+J14+M14+P14</f>
        <v>2416</v>
      </c>
      <c r="T14" s="58">
        <f>E14+H14+K14+N14+Q14</f>
        <v>2233</v>
      </c>
      <c r="U14" s="59">
        <f>T14/S14*100</f>
        <v>92.42549668874173</v>
      </c>
    </row>
    <row r="15" spans="1:21" ht="30" customHeight="1">
      <c r="A15" s="11">
        <v>2</v>
      </c>
      <c r="B15" s="28" t="s">
        <v>43</v>
      </c>
      <c r="C15" s="11" t="s">
        <v>42</v>
      </c>
      <c r="D15" s="12">
        <v>52535.32</v>
      </c>
      <c r="E15" s="12">
        <v>52934.83</v>
      </c>
      <c r="F15" s="60">
        <f>E15/D15*100</f>
        <v>100.76045982017432</v>
      </c>
      <c r="G15" s="12">
        <v>58487.3</v>
      </c>
      <c r="H15" s="12">
        <v>63629.04</v>
      </c>
      <c r="I15" s="60">
        <f>H15/G15*100</f>
        <v>108.79120766388598</v>
      </c>
      <c r="J15" s="12">
        <v>162446.74</v>
      </c>
      <c r="K15" s="12">
        <v>203728.59</v>
      </c>
      <c r="L15" s="60">
        <f>K15/J15*100</f>
        <v>125.41254444379739</v>
      </c>
      <c r="M15" s="12">
        <v>74786.1</v>
      </c>
      <c r="N15" s="12">
        <v>80521.91</v>
      </c>
      <c r="O15" s="60">
        <f>N15/M15*100</f>
        <v>107.66962042411625</v>
      </c>
      <c r="P15" s="12">
        <v>72836.83</v>
      </c>
      <c r="Q15" s="12">
        <v>85980.32</v>
      </c>
      <c r="R15" s="60">
        <f>Q15/P15*100</f>
        <v>118.04511536265376</v>
      </c>
      <c r="S15" s="12">
        <v>74850.52</v>
      </c>
      <c r="T15" s="12">
        <v>78073.29</v>
      </c>
      <c r="U15" s="59">
        <f>T15/S15*100</f>
        <v>104.305608030512</v>
      </c>
    </row>
    <row r="16" spans="1:21" ht="16.5">
      <c r="A16" s="25"/>
      <c r="B16" s="27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70"/>
    </row>
    <row r="17" spans="1:21" ht="24.75" customHeight="1">
      <c r="A17" s="25"/>
      <c r="B17" s="72" t="s">
        <v>21</v>
      </c>
      <c r="C17" s="72"/>
      <c r="D17" s="72"/>
      <c r="E17" s="72"/>
      <c r="F17" s="72"/>
      <c r="G17" s="72"/>
      <c r="H17" s="72"/>
      <c r="I17" s="72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6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9" ht="43.5" customHeight="1"/>
    <row r="34" ht="54" customHeight="1"/>
    <row r="41" ht="34.5" customHeight="1"/>
  </sheetData>
  <sheetProtection selectLockedCells="1" selectUnlockedCells="1"/>
  <mergeCells count="13">
    <mergeCell ref="B2:R2"/>
    <mergeCell ref="A12:C12"/>
    <mergeCell ref="D12:F12"/>
    <mergeCell ref="G12:I12"/>
    <mergeCell ref="J12:L12"/>
    <mergeCell ref="M12:O12"/>
    <mergeCell ref="P12:R12"/>
    <mergeCell ref="S12:U12"/>
    <mergeCell ref="B17:I17"/>
    <mergeCell ref="B4:U4"/>
    <mergeCell ref="B6:U6"/>
    <mergeCell ref="B8:U8"/>
    <mergeCell ref="B10:U10"/>
  </mergeCells>
  <printOptions/>
  <pageMargins left="0.7479166666666667" right="0.7479166666666667" top="0.9840277777777777" bottom="0.9840277777777777" header="0.5118055555555555" footer="0.5"/>
  <pageSetup horizontalDpi="600" verticalDpi="600" orientation="landscape" paperSize="9" scale="5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view="pageBreakPreview" zoomScale="60" workbookViewId="0" topLeftCell="A4">
      <selection activeCell="L14" sqref="L14"/>
    </sheetView>
  </sheetViews>
  <sheetFormatPr defaultColWidth="9.00390625" defaultRowHeight="12.75"/>
  <cols>
    <col min="1" max="1" width="3.00390625" style="0" customWidth="1"/>
    <col min="2" max="2" width="56.50390625" style="0" customWidth="1"/>
    <col min="3" max="3" width="5.50390625" style="0" customWidth="1"/>
    <col min="4" max="4" width="12.00390625" style="0" customWidth="1"/>
    <col min="5" max="5" width="8.625" style="0" customWidth="1"/>
    <col min="6" max="6" width="10.50390625" style="0" customWidth="1"/>
    <col min="7" max="7" width="11.50390625" style="0" customWidth="1"/>
    <col min="8" max="8" width="11.625" style="0" customWidth="1"/>
    <col min="9" max="9" width="9.875" style="0" bestFit="1" customWidth="1"/>
    <col min="10" max="10" width="11.75390625" style="0" customWidth="1"/>
    <col min="11" max="11" width="11.50390625" style="0" customWidth="1"/>
    <col min="12" max="12" width="9.875" style="0" bestFit="1" customWidth="1"/>
    <col min="13" max="13" width="12.625" style="0" customWidth="1"/>
    <col min="14" max="14" width="10.375" style="0" customWidth="1"/>
    <col min="15" max="15" width="9.875" style="0" bestFit="1" customWidth="1"/>
    <col min="16" max="16" width="11.125" style="0" customWidth="1"/>
    <col min="17" max="17" width="10.375" style="0" customWidth="1"/>
    <col min="18" max="18" width="9.875" style="0" bestFit="1" customWidth="1"/>
    <col min="19" max="19" width="12.625" style="0" customWidth="1"/>
    <col min="20" max="20" width="11.50390625" style="0" customWidth="1"/>
    <col min="21" max="21" width="10.125" style="0" customWidth="1"/>
  </cols>
  <sheetData>
    <row r="2" spans="2:18" ht="15">
      <c r="B2" s="93" t="s">
        <v>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2"/>
    </row>
    <row r="4" spans="2:21" ht="16.5">
      <c r="B4" s="74" t="s">
        <v>48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6" spans="2:17" ht="15">
      <c r="B6" s="94" t="s">
        <v>33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5">
      <c r="B8" s="93" t="s">
        <v>10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3"/>
      <c r="P8" s="3"/>
      <c r="Q8" s="3"/>
    </row>
    <row r="9" ht="12.75">
      <c r="B9" s="1"/>
    </row>
    <row r="10" spans="1:21" ht="51.75" customHeight="1">
      <c r="A10" s="95" t="s">
        <v>0</v>
      </c>
      <c r="B10" s="95"/>
      <c r="C10" s="95"/>
      <c r="D10" s="96" t="s">
        <v>15</v>
      </c>
      <c r="E10" s="97"/>
      <c r="F10" s="98"/>
      <c r="G10" s="89" t="s">
        <v>16</v>
      </c>
      <c r="H10" s="90"/>
      <c r="I10" s="91"/>
      <c r="J10" s="89" t="s">
        <v>19</v>
      </c>
      <c r="K10" s="90"/>
      <c r="L10" s="91"/>
      <c r="M10" s="89" t="s">
        <v>18</v>
      </c>
      <c r="N10" s="90"/>
      <c r="O10" s="91"/>
      <c r="P10" s="89" t="s">
        <v>17</v>
      </c>
      <c r="Q10" s="90"/>
      <c r="R10" s="90"/>
      <c r="S10" s="92" t="s">
        <v>20</v>
      </c>
      <c r="T10" s="92"/>
      <c r="U10" s="92"/>
    </row>
    <row r="11" spans="1:21" ht="114" customHeight="1">
      <c r="A11" s="5" t="s">
        <v>1</v>
      </c>
      <c r="B11" s="5" t="s">
        <v>2</v>
      </c>
      <c r="C11" s="14" t="s">
        <v>3</v>
      </c>
      <c r="D11" s="15" t="s">
        <v>45</v>
      </c>
      <c r="E11" s="15" t="s">
        <v>44</v>
      </c>
      <c r="F11" s="14" t="s">
        <v>4</v>
      </c>
      <c r="G11" s="15" t="s">
        <v>45</v>
      </c>
      <c r="H11" s="15" t="s">
        <v>44</v>
      </c>
      <c r="I11" s="14" t="s">
        <v>4</v>
      </c>
      <c r="J11" s="15" t="s">
        <v>45</v>
      </c>
      <c r="K11" s="15" t="s">
        <v>44</v>
      </c>
      <c r="L11" s="14" t="s">
        <v>4</v>
      </c>
      <c r="M11" s="15" t="s">
        <v>45</v>
      </c>
      <c r="N11" s="15" t="s">
        <v>44</v>
      </c>
      <c r="O11" s="14" t="s">
        <v>4</v>
      </c>
      <c r="P11" s="15" t="s">
        <v>45</v>
      </c>
      <c r="Q11" s="15" t="s">
        <v>44</v>
      </c>
      <c r="R11" s="17" t="s">
        <v>4</v>
      </c>
      <c r="S11" s="15" t="s">
        <v>45</v>
      </c>
      <c r="T11" s="15" t="s">
        <v>44</v>
      </c>
      <c r="U11" s="18" t="s">
        <v>4</v>
      </c>
    </row>
    <row r="12" spans="1:21" ht="84">
      <c r="A12" s="8">
        <v>1</v>
      </c>
      <c r="B12" s="9" t="s">
        <v>11</v>
      </c>
      <c r="C12" s="19" t="s">
        <v>6</v>
      </c>
      <c r="D12" s="19">
        <v>100</v>
      </c>
      <c r="E12" s="19">
        <v>100</v>
      </c>
      <c r="F12" s="44">
        <f>E12/D12*100</f>
        <v>100</v>
      </c>
      <c r="G12" s="19">
        <v>100</v>
      </c>
      <c r="H12" s="19">
        <v>100</v>
      </c>
      <c r="I12" s="44">
        <f>H12/G12*100</f>
        <v>100</v>
      </c>
      <c r="J12" s="19">
        <v>100</v>
      </c>
      <c r="K12" s="21">
        <v>100</v>
      </c>
      <c r="L12" s="20">
        <f>K12/J12*100</f>
        <v>100</v>
      </c>
      <c r="M12" s="19">
        <v>100</v>
      </c>
      <c r="N12" s="19">
        <v>100</v>
      </c>
      <c r="O12" s="20">
        <f>N12/M12*100</f>
        <v>100</v>
      </c>
      <c r="P12" s="19">
        <v>100</v>
      </c>
      <c r="Q12" s="19">
        <v>100</v>
      </c>
      <c r="R12" s="22">
        <f>Q12/P12*100</f>
        <v>100</v>
      </c>
      <c r="S12" s="23">
        <f>(D12+G12+J12+M12+P12)/5</f>
        <v>100</v>
      </c>
      <c r="T12" s="23">
        <f>(E12+H12+K12+Q12+N12)/5</f>
        <v>100</v>
      </c>
      <c r="U12" s="51">
        <f>T12/S12*100</f>
        <v>100</v>
      </c>
    </row>
    <row r="13" spans="1:21" ht="50.25">
      <c r="A13" s="8">
        <v>2</v>
      </c>
      <c r="B13" s="9" t="s">
        <v>12</v>
      </c>
      <c r="C13" s="19" t="s">
        <v>6</v>
      </c>
      <c r="D13" s="19">
        <v>100</v>
      </c>
      <c r="E13" s="19">
        <v>100</v>
      </c>
      <c r="F13" s="20">
        <f>E13/D13*100</f>
        <v>100</v>
      </c>
      <c r="G13" s="19">
        <v>100</v>
      </c>
      <c r="H13" s="19">
        <v>100</v>
      </c>
      <c r="I13" s="20">
        <f>H13/G13*100</f>
        <v>100</v>
      </c>
      <c r="J13" s="19">
        <v>100</v>
      </c>
      <c r="K13" s="19">
        <v>100</v>
      </c>
      <c r="L13" s="20">
        <f>K13/J13*100</f>
        <v>100</v>
      </c>
      <c r="M13" s="19">
        <v>100</v>
      </c>
      <c r="N13" s="19">
        <v>100</v>
      </c>
      <c r="O13" s="20">
        <f>N13/M13*100</f>
        <v>100</v>
      </c>
      <c r="P13" s="19">
        <v>100</v>
      </c>
      <c r="Q13" s="19">
        <v>100</v>
      </c>
      <c r="R13" s="22">
        <f>Q13/P13*100</f>
        <v>100</v>
      </c>
      <c r="S13" s="23">
        <f>(D13+G13+J13+M13+P13)/5</f>
        <v>100</v>
      </c>
      <c r="T13" s="23">
        <f>(E13+H13+K13+Q13+N13)/5</f>
        <v>100</v>
      </c>
      <c r="U13" s="51">
        <f>T13/S13*100</f>
        <v>100</v>
      </c>
    </row>
    <row r="14" spans="1:21" ht="50.25">
      <c r="A14" s="13">
        <v>3</v>
      </c>
      <c r="B14" s="7" t="s">
        <v>13</v>
      </c>
      <c r="C14" s="5" t="s">
        <v>6</v>
      </c>
      <c r="D14" s="5">
        <v>100</v>
      </c>
      <c r="E14" s="5">
        <v>100</v>
      </c>
      <c r="F14" s="24">
        <f>E14/D14*100</f>
        <v>100</v>
      </c>
      <c r="G14" s="5">
        <v>100</v>
      </c>
      <c r="H14" s="5">
        <v>100</v>
      </c>
      <c r="I14" s="24">
        <f>H14/G14*100</f>
        <v>100</v>
      </c>
      <c r="J14" s="5">
        <v>100</v>
      </c>
      <c r="K14" s="5">
        <v>100</v>
      </c>
      <c r="L14" s="24">
        <f>K14/J14*100</f>
        <v>100</v>
      </c>
      <c r="M14" s="5">
        <v>100</v>
      </c>
      <c r="N14" s="5">
        <v>100</v>
      </c>
      <c r="O14" s="24">
        <f>N14/M14*100</f>
        <v>100</v>
      </c>
      <c r="P14" s="5">
        <v>100</v>
      </c>
      <c r="Q14" s="5">
        <v>100</v>
      </c>
      <c r="R14" s="66">
        <f>Q14/P14*100</f>
        <v>100</v>
      </c>
      <c r="S14" s="67">
        <f>(D14+G14+J14+M14+P14)/5</f>
        <v>100</v>
      </c>
      <c r="T14" s="67">
        <f>(E14+H14+K14+Q14+N14)/5</f>
        <v>100</v>
      </c>
      <c r="U14" s="68">
        <f>T14/S14*100</f>
        <v>100</v>
      </c>
    </row>
    <row r="15" spans="1:21" ht="50.25">
      <c r="A15" s="58">
        <v>4</v>
      </c>
      <c r="B15" s="29" t="s">
        <v>14</v>
      </c>
      <c r="C15" s="23" t="s">
        <v>6</v>
      </c>
      <c r="D15" s="23">
        <v>98</v>
      </c>
      <c r="E15" s="23">
        <v>99</v>
      </c>
      <c r="F15" s="69">
        <f>E15/D15*100</f>
        <v>101.0204081632653</v>
      </c>
      <c r="G15" s="23">
        <v>100</v>
      </c>
      <c r="H15" s="23">
        <v>97.8</v>
      </c>
      <c r="I15" s="51">
        <f>H15/G15*100</f>
        <v>97.8</v>
      </c>
      <c r="J15" s="23">
        <v>98</v>
      </c>
      <c r="K15" s="23">
        <v>99</v>
      </c>
      <c r="L15" s="69">
        <f>K15/J15*100</f>
        <v>101.0204081632653</v>
      </c>
      <c r="M15" s="23">
        <v>98</v>
      </c>
      <c r="N15" s="23">
        <v>98</v>
      </c>
      <c r="O15" s="51">
        <f>N15/M15*100</f>
        <v>100</v>
      </c>
      <c r="P15" s="23">
        <v>98</v>
      </c>
      <c r="Q15" s="23">
        <v>98</v>
      </c>
      <c r="R15" s="69">
        <f>Q15/P15*100</f>
        <v>100</v>
      </c>
      <c r="S15" s="23">
        <f>(D15+G15+J15+M15+P15)/5</f>
        <v>98.4</v>
      </c>
      <c r="T15" s="23">
        <f>(E15+H15+K15+Q15+N15)/5</f>
        <v>98.36</v>
      </c>
      <c r="U15" s="51">
        <f>T15/S15*100</f>
        <v>99.95934959349593</v>
      </c>
    </row>
  </sheetData>
  <sheetProtection selectLockedCells="1" selectUnlockedCells="1"/>
  <mergeCells count="11">
    <mergeCell ref="B4:U4"/>
    <mergeCell ref="J10:L10"/>
    <mergeCell ref="M10:O10"/>
    <mergeCell ref="S10:U10"/>
    <mergeCell ref="P10:R10"/>
    <mergeCell ref="B2:Q2"/>
    <mergeCell ref="B6:Q6"/>
    <mergeCell ref="B8:N8"/>
    <mergeCell ref="A10:C10"/>
    <mergeCell ref="D10:F10"/>
    <mergeCell ref="G10:I10"/>
  </mergeCells>
  <printOptions/>
  <pageMargins left="0.7479166666666667" right="0.7479166666666667" top="0.9840277777777777" bottom="0.9840277777777777" header="0.5118055555555555" footer="0.5"/>
  <pageSetup horizontalDpi="600" verticalDpi="600" orientation="landscape" paperSize="9" scale="5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60" zoomScalePageLayoutView="0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8" sqref="M8"/>
    </sheetView>
  </sheetViews>
  <sheetFormatPr defaultColWidth="9.00390625" defaultRowHeight="12.75"/>
  <cols>
    <col min="1" max="1" width="3.875" style="0" customWidth="1"/>
    <col min="2" max="2" width="21.00390625" style="0" customWidth="1"/>
    <col min="3" max="3" width="6.50390625" style="0" customWidth="1"/>
    <col min="4" max="4" width="12.125" style="0" customWidth="1"/>
    <col min="5" max="5" width="12.75390625" style="0" customWidth="1"/>
    <col min="6" max="6" width="11.00390625" style="0" customWidth="1"/>
    <col min="7" max="7" width="13.75390625" style="0" customWidth="1"/>
    <col min="8" max="8" width="14.625" style="0" customWidth="1"/>
    <col min="10" max="10" width="11.50390625" style="0" customWidth="1"/>
    <col min="11" max="11" width="13.875" style="0" bestFit="1" customWidth="1"/>
    <col min="12" max="12" width="13.125" style="0" customWidth="1"/>
    <col min="13" max="13" width="14.125" style="0" customWidth="1"/>
    <col min="14" max="14" width="15.00390625" style="0" customWidth="1"/>
    <col min="16" max="16" width="11.375" style="0" customWidth="1"/>
    <col min="17" max="17" width="13.50390625" style="0" customWidth="1"/>
    <col min="19" max="19" width="12.375" style="0" customWidth="1"/>
    <col min="20" max="20" width="10.875" style="0" customWidth="1"/>
    <col min="21" max="21" width="9.50390625" style="0" bestFit="1" customWidth="1"/>
  </cols>
  <sheetData>
    <row r="1" spans="1:21" ht="16.5">
      <c r="A1" s="25"/>
      <c r="B1" s="73" t="s">
        <v>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6.5">
      <c r="A3" s="25"/>
      <c r="B3" s="74" t="s">
        <v>48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ht="16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6.5">
      <c r="A5" s="25"/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16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6.5">
      <c r="A7" s="73" t="s">
        <v>23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77.25" customHeight="1">
      <c r="A9" s="99" t="s">
        <v>0</v>
      </c>
      <c r="B9" s="99"/>
      <c r="C9" s="99"/>
      <c r="D9" s="100" t="s">
        <v>27</v>
      </c>
      <c r="E9" s="101"/>
      <c r="F9" s="102"/>
      <c r="G9" s="100" t="s">
        <v>28</v>
      </c>
      <c r="H9" s="101"/>
      <c r="I9" s="102"/>
      <c r="J9" s="100" t="s">
        <v>29</v>
      </c>
      <c r="K9" s="101"/>
      <c r="L9" s="102"/>
      <c r="M9" s="100" t="s">
        <v>30</v>
      </c>
      <c r="N9" s="101"/>
      <c r="O9" s="102"/>
      <c r="P9" s="100" t="s">
        <v>31</v>
      </c>
      <c r="Q9" s="101"/>
      <c r="R9" s="103"/>
      <c r="S9" s="92" t="s">
        <v>26</v>
      </c>
      <c r="T9" s="92"/>
      <c r="U9" s="92"/>
    </row>
    <row r="10" spans="1:21" ht="101.25" customHeight="1">
      <c r="A10" s="23" t="s">
        <v>1</v>
      </c>
      <c r="B10" s="23" t="s">
        <v>2</v>
      </c>
      <c r="C10" s="29" t="s">
        <v>3</v>
      </c>
      <c r="D10" s="34" t="s">
        <v>45</v>
      </c>
      <c r="E10" s="15" t="s">
        <v>44</v>
      </c>
      <c r="F10" s="15" t="s">
        <v>4</v>
      </c>
      <c r="G10" s="34" t="s">
        <v>45</v>
      </c>
      <c r="H10" s="15" t="s">
        <v>44</v>
      </c>
      <c r="I10" s="15" t="s">
        <v>4</v>
      </c>
      <c r="J10" s="34" t="s">
        <v>45</v>
      </c>
      <c r="K10" s="15" t="s">
        <v>44</v>
      </c>
      <c r="L10" s="15" t="s">
        <v>4</v>
      </c>
      <c r="M10" s="34" t="s">
        <v>45</v>
      </c>
      <c r="N10" s="15" t="s">
        <v>44</v>
      </c>
      <c r="O10" s="15" t="s">
        <v>4</v>
      </c>
      <c r="P10" s="34" t="s">
        <v>45</v>
      </c>
      <c r="Q10" s="15" t="s">
        <v>44</v>
      </c>
      <c r="R10" s="33" t="s">
        <v>4</v>
      </c>
      <c r="S10" s="15" t="s">
        <v>45</v>
      </c>
      <c r="T10" s="15" t="s">
        <v>44</v>
      </c>
      <c r="U10" s="15" t="s">
        <v>4</v>
      </c>
    </row>
    <row r="11" spans="1:21" ht="134.25" customHeight="1">
      <c r="A11" s="23">
        <v>1</v>
      </c>
      <c r="B11" s="18" t="s">
        <v>24</v>
      </c>
      <c r="C11" s="23" t="s">
        <v>35</v>
      </c>
      <c r="D11" s="40">
        <v>150</v>
      </c>
      <c r="E11" s="23">
        <v>64</v>
      </c>
      <c r="F11" s="45">
        <f>E11/D11*100</f>
        <v>42.66666666666667</v>
      </c>
      <c r="G11" s="40">
        <v>150</v>
      </c>
      <c r="H11" s="23">
        <v>73</v>
      </c>
      <c r="I11" s="45">
        <f>H11/G11*100</f>
        <v>48.66666666666667</v>
      </c>
      <c r="J11" s="40">
        <v>150</v>
      </c>
      <c r="K11" s="23">
        <v>67</v>
      </c>
      <c r="L11" s="31">
        <f>K11/J11*100</f>
        <v>44.666666666666664</v>
      </c>
      <c r="M11" s="40">
        <v>150</v>
      </c>
      <c r="N11" s="23">
        <v>67</v>
      </c>
      <c r="O11" s="45">
        <f>N11/M11*100</f>
        <v>44.666666666666664</v>
      </c>
      <c r="P11" s="40">
        <v>140</v>
      </c>
      <c r="Q11" s="23">
        <v>60</v>
      </c>
      <c r="R11" s="46">
        <f>Q11/P11*100</f>
        <v>42.857142857142854</v>
      </c>
      <c r="S11" s="23">
        <f aca="true" t="shared" si="0" ref="S11:T14">(D11+G11+J11+M11+P11)/5</f>
        <v>148</v>
      </c>
      <c r="T11" s="23">
        <f t="shared" si="0"/>
        <v>66.2</v>
      </c>
      <c r="U11" s="31">
        <f>T11/S11*100</f>
        <v>44.72972972972973</v>
      </c>
    </row>
    <row r="12" spans="1:21" ht="140.25" customHeight="1">
      <c r="A12" s="23">
        <v>3</v>
      </c>
      <c r="B12" s="18" t="s">
        <v>25</v>
      </c>
      <c r="C12" s="23" t="s">
        <v>6</v>
      </c>
      <c r="D12" s="40">
        <v>100</v>
      </c>
      <c r="E12" s="23">
        <v>100</v>
      </c>
      <c r="F12" s="45">
        <f>E12/D12*100</f>
        <v>100</v>
      </c>
      <c r="G12" s="40">
        <v>100</v>
      </c>
      <c r="H12" s="23">
        <v>100</v>
      </c>
      <c r="I12" s="45">
        <f>H12/G12*100</f>
        <v>100</v>
      </c>
      <c r="J12" s="40">
        <v>100</v>
      </c>
      <c r="K12" s="23">
        <v>100</v>
      </c>
      <c r="L12" s="31">
        <f>K12/J12*100</f>
        <v>100</v>
      </c>
      <c r="M12" s="40">
        <v>100</v>
      </c>
      <c r="N12" s="23">
        <v>100</v>
      </c>
      <c r="O12" s="31">
        <f>N12/M12*100</f>
        <v>100</v>
      </c>
      <c r="P12" s="40">
        <v>100</v>
      </c>
      <c r="Q12" s="23">
        <v>100</v>
      </c>
      <c r="R12" s="32">
        <f>Q12/P12*100</f>
        <v>100</v>
      </c>
      <c r="S12" s="23">
        <f t="shared" si="0"/>
        <v>100</v>
      </c>
      <c r="T12" s="23">
        <f t="shared" si="0"/>
        <v>100</v>
      </c>
      <c r="U12" s="31">
        <f>T12/S12*100</f>
        <v>100</v>
      </c>
    </row>
    <row r="13" spans="1:21" ht="141" customHeight="1">
      <c r="A13" s="23">
        <v>4</v>
      </c>
      <c r="B13" s="41" t="s">
        <v>41</v>
      </c>
      <c r="C13" s="23" t="s">
        <v>6</v>
      </c>
      <c r="D13" s="40">
        <v>1.5</v>
      </c>
      <c r="E13" s="23">
        <v>0.2</v>
      </c>
      <c r="F13" s="45">
        <f>E13/D13*100</f>
        <v>13.333333333333334</v>
      </c>
      <c r="G13" s="40">
        <v>2</v>
      </c>
      <c r="H13" s="23">
        <v>0.9</v>
      </c>
      <c r="I13" s="45">
        <f>H13/G13*100</f>
        <v>45</v>
      </c>
      <c r="J13" s="40">
        <v>1.5</v>
      </c>
      <c r="K13" s="23">
        <v>0.6</v>
      </c>
      <c r="L13" s="45">
        <f>K13/J13*100</f>
        <v>40</v>
      </c>
      <c r="M13" s="40">
        <v>2</v>
      </c>
      <c r="N13" s="23">
        <v>0.6</v>
      </c>
      <c r="O13" s="45">
        <f>N13/M13*100</f>
        <v>30</v>
      </c>
      <c r="P13" s="40">
        <v>3</v>
      </c>
      <c r="Q13" s="23">
        <v>1.3</v>
      </c>
      <c r="R13" s="46">
        <f>Q13/P13*100</f>
        <v>43.333333333333336</v>
      </c>
      <c r="S13" s="23">
        <f t="shared" si="0"/>
        <v>2</v>
      </c>
      <c r="T13" s="23">
        <f t="shared" si="0"/>
        <v>0.7200000000000001</v>
      </c>
      <c r="U13" s="31">
        <f>T13/S13*100</f>
        <v>36.00000000000001</v>
      </c>
    </row>
    <row r="14" spans="1:21" ht="133.5" customHeight="1">
      <c r="A14" s="61">
        <v>5</v>
      </c>
      <c r="B14" s="7" t="s">
        <v>14</v>
      </c>
      <c r="C14" s="23" t="s">
        <v>6</v>
      </c>
      <c r="D14" s="40">
        <v>95</v>
      </c>
      <c r="E14" s="23">
        <v>97</v>
      </c>
      <c r="F14" s="45">
        <f>E14/D14*100</f>
        <v>102.10526315789474</v>
      </c>
      <c r="G14" s="40">
        <v>94</v>
      </c>
      <c r="H14" s="23">
        <v>100</v>
      </c>
      <c r="I14" s="45">
        <f>H14/G14*100</f>
        <v>106.38297872340425</v>
      </c>
      <c r="J14" s="40">
        <v>94</v>
      </c>
      <c r="K14" s="23">
        <v>94</v>
      </c>
      <c r="L14" s="45">
        <f>K14/J14*100</f>
        <v>100</v>
      </c>
      <c r="M14" s="40">
        <v>95</v>
      </c>
      <c r="N14" s="23">
        <v>95</v>
      </c>
      <c r="O14" s="45">
        <f>N14/M14*100</f>
        <v>100</v>
      </c>
      <c r="P14" s="40">
        <v>90</v>
      </c>
      <c r="Q14" s="23">
        <v>88</v>
      </c>
      <c r="R14" s="45">
        <f>Q14/P14*100</f>
        <v>97.77777777777777</v>
      </c>
      <c r="S14" s="23">
        <f t="shared" si="0"/>
        <v>93.6</v>
      </c>
      <c r="T14" s="23">
        <f t="shared" si="0"/>
        <v>94.8</v>
      </c>
      <c r="U14" s="31">
        <f>T14/S14*100</f>
        <v>101.28205128205127</v>
      </c>
    </row>
    <row r="15" spans="1:21" ht="16.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</row>
    <row r="16" spans="1:21" ht="50.25">
      <c r="A16" s="23">
        <v>1</v>
      </c>
      <c r="B16" s="42" t="s">
        <v>36</v>
      </c>
      <c r="C16" s="23" t="s">
        <v>5</v>
      </c>
      <c r="D16" s="23">
        <v>185</v>
      </c>
      <c r="E16" s="23">
        <v>65</v>
      </c>
      <c r="F16" s="45">
        <f>E16/D16*100</f>
        <v>35.13513513513514</v>
      </c>
      <c r="G16" s="23">
        <v>155</v>
      </c>
      <c r="H16" s="23">
        <v>75</v>
      </c>
      <c r="I16" s="45">
        <f>H16/G16*100</f>
        <v>48.38709677419355</v>
      </c>
      <c r="J16" s="23">
        <v>151</v>
      </c>
      <c r="K16" s="23">
        <v>62</v>
      </c>
      <c r="L16" s="45">
        <f>K16/J16*100</f>
        <v>41.05960264900662</v>
      </c>
      <c r="M16" s="23">
        <v>110</v>
      </c>
      <c r="N16" s="23">
        <v>51</v>
      </c>
      <c r="O16" s="45">
        <f>N16/M16*100</f>
        <v>46.36363636363636</v>
      </c>
      <c r="P16" s="23">
        <v>76</v>
      </c>
      <c r="Q16" s="23">
        <v>31</v>
      </c>
      <c r="R16" s="45">
        <f>Q16/P16*100</f>
        <v>40.78947368421053</v>
      </c>
      <c r="S16" s="23">
        <f>D16+G16+J16+M16+P16</f>
        <v>677</v>
      </c>
      <c r="T16" s="23">
        <f>E16+H16+K16+N16+Q16</f>
        <v>284</v>
      </c>
      <c r="U16" s="43">
        <f>T16/S16*100</f>
        <v>41.94977843426883</v>
      </c>
    </row>
    <row r="17" spans="1:21" ht="33">
      <c r="A17" s="23">
        <v>2</v>
      </c>
      <c r="B17" s="18" t="s">
        <v>43</v>
      </c>
      <c r="C17" s="23" t="s">
        <v>42</v>
      </c>
      <c r="D17" s="63">
        <v>104807.77</v>
      </c>
      <c r="E17" s="63">
        <v>298299.05</v>
      </c>
      <c r="F17" s="64">
        <f>E17/D17*100</f>
        <v>284.61539635849516</v>
      </c>
      <c r="G17" s="63">
        <v>129080.22</v>
      </c>
      <c r="H17" s="63">
        <v>266765.78</v>
      </c>
      <c r="I17" s="49">
        <f>H17/G17*100</f>
        <v>206.6666604689704</v>
      </c>
      <c r="J17" s="63">
        <v>110417.15</v>
      </c>
      <c r="K17" s="49">
        <v>268919.19</v>
      </c>
      <c r="L17" s="65">
        <f>K17/J17*100</f>
        <v>243.5483889957312</v>
      </c>
      <c r="M17" s="49">
        <v>136440.09</v>
      </c>
      <c r="N17" s="63">
        <v>294282.54</v>
      </c>
      <c r="O17" s="49">
        <f>N17/M17*100</f>
        <v>215.68626933623395</v>
      </c>
      <c r="P17" s="63">
        <v>159094.91</v>
      </c>
      <c r="Q17" s="63">
        <v>390039.13</v>
      </c>
      <c r="R17" s="63">
        <f>Q17/P17*100</f>
        <v>245.16128768670225</v>
      </c>
      <c r="S17" s="63">
        <v>122850.97</v>
      </c>
      <c r="T17" s="63">
        <v>292850.03</v>
      </c>
      <c r="U17" s="43">
        <f>T17/S17*100</f>
        <v>238.3782806110526</v>
      </c>
    </row>
    <row r="18" spans="1:21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6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</sheetData>
  <sheetProtection selectLockedCells="1" selectUnlockedCells="1"/>
  <mergeCells count="12">
    <mergeCell ref="P9:R9"/>
    <mergeCell ref="A15:U15"/>
    <mergeCell ref="B1:U1"/>
    <mergeCell ref="A7:U7"/>
    <mergeCell ref="B5:U5"/>
    <mergeCell ref="B3:U3"/>
    <mergeCell ref="S9:U9"/>
    <mergeCell ref="A9:C9"/>
    <mergeCell ref="D9:F9"/>
    <mergeCell ref="G9:I9"/>
    <mergeCell ref="J9:L9"/>
    <mergeCell ref="M9:O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3" r:id="rId1"/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67" zoomScaleSheetLayoutView="67" zoomScalePageLayoutView="0" workbookViewId="0" topLeftCell="A1">
      <selection activeCell="B3" sqref="B3:U3"/>
    </sheetView>
  </sheetViews>
  <sheetFormatPr defaultColWidth="9.00390625" defaultRowHeight="12.75"/>
  <cols>
    <col min="1" max="1" width="3.875" style="0" customWidth="1"/>
    <col min="2" max="2" width="54.50390625" style="0" customWidth="1"/>
    <col min="3" max="3" width="8.50390625" style="0" customWidth="1"/>
    <col min="4" max="4" width="12.625" style="0" customWidth="1"/>
    <col min="5" max="5" width="14.50390625" style="0" customWidth="1"/>
    <col min="6" max="6" width="10.875" style="0" customWidth="1"/>
    <col min="7" max="7" width="12.375" style="0" customWidth="1"/>
    <col min="8" max="8" width="14.375" style="0" customWidth="1"/>
    <col min="9" max="9" width="10.00390625" style="0" customWidth="1"/>
    <col min="10" max="10" width="12.50390625" style="0" customWidth="1"/>
    <col min="11" max="11" width="14.875" style="0" customWidth="1"/>
    <col min="12" max="12" width="11.125" style="0" customWidth="1"/>
  </cols>
  <sheetData>
    <row r="1" spans="1:18" ht="33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30"/>
    </row>
    <row r="2" spans="1:18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1" ht="16.5">
      <c r="A3" s="25"/>
      <c r="B3" s="74" t="s">
        <v>48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18" ht="16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25"/>
    </row>
    <row r="6" spans="1:18" ht="16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6.5">
      <c r="A7" s="73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25"/>
      <c r="P7" s="25"/>
      <c r="Q7" s="25"/>
      <c r="R7" s="25"/>
    </row>
    <row r="8" spans="1:18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33" customHeight="1">
      <c r="A9" s="108" t="s">
        <v>0</v>
      </c>
      <c r="B9" s="108"/>
      <c r="C9" s="108"/>
      <c r="D9" s="108" t="s">
        <v>46</v>
      </c>
      <c r="E9" s="108"/>
      <c r="F9" s="108"/>
      <c r="G9" s="108" t="s">
        <v>8</v>
      </c>
      <c r="H9" s="108"/>
      <c r="I9" s="109"/>
      <c r="J9" s="92" t="s">
        <v>38</v>
      </c>
      <c r="K9" s="92"/>
      <c r="L9" s="92"/>
      <c r="M9" s="25"/>
      <c r="N9" s="25"/>
      <c r="O9" s="25"/>
      <c r="P9" s="25"/>
      <c r="Q9" s="25"/>
      <c r="R9" s="25"/>
    </row>
    <row r="10" spans="1:18" ht="113.25" customHeight="1">
      <c r="A10" s="23" t="s">
        <v>1</v>
      </c>
      <c r="B10" s="23" t="s">
        <v>2</v>
      </c>
      <c r="C10" s="28" t="s">
        <v>3</v>
      </c>
      <c r="D10" s="15" t="s">
        <v>45</v>
      </c>
      <c r="E10" s="15" t="s">
        <v>44</v>
      </c>
      <c r="F10" s="14" t="s">
        <v>4</v>
      </c>
      <c r="G10" s="15" t="s">
        <v>45</v>
      </c>
      <c r="H10" s="15" t="s">
        <v>44</v>
      </c>
      <c r="I10" s="14" t="s">
        <v>4</v>
      </c>
      <c r="J10" s="15" t="s">
        <v>45</v>
      </c>
      <c r="K10" s="15" t="s">
        <v>44</v>
      </c>
      <c r="L10" s="14" t="s">
        <v>4</v>
      </c>
      <c r="M10" s="25"/>
      <c r="N10" s="25"/>
      <c r="O10" s="25"/>
      <c r="P10" s="25"/>
      <c r="Q10" s="25"/>
      <c r="R10" s="25"/>
    </row>
    <row r="11" spans="1:18" ht="47.25" customHeight="1">
      <c r="A11" s="16">
        <v>1</v>
      </c>
      <c r="B11" s="28" t="s">
        <v>37</v>
      </c>
      <c r="C11" s="16" t="s">
        <v>6</v>
      </c>
      <c r="D11" s="16">
        <v>100</v>
      </c>
      <c r="E11" s="16">
        <v>93</v>
      </c>
      <c r="F11" s="47">
        <f>E11/D11*100</f>
        <v>93</v>
      </c>
      <c r="G11" s="16">
        <v>100</v>
      </c>
      <c r="H11" s="16">
        <v>92</v>
      </c>
      <c r="I11" s="48">
        <f>H11/G11*100</f>
        <v>92</v>
      </c>
      <c r="J11" s="16">
        <f aca="true" t="shared" si="0" ref="J11:K13">(D11+G11)/2</f>
        <v>100</v>
      </c>
      <c r="K11" s="16">
        <f t="shared" si="0"/>
        <v>92.5</v>
      </c>
      <c r="L11" s="47">
        <f>K11/J11*100</f>
        <v>92.5</v>
      </c>
      <c r="M11" s="25"/>
      <c r="N11" s="25"/>
      <c r="O11" s="25"/>
      <c r="P11" s="25"/>
      <c r="Q11" s="25"/>
      <c r="R11" s="25"/>
    </row>
    <row r="12" spans="1:18" ht="39" customHeight="1">
      <c r="A12" s="16">
        <v>2</v>
      </c>
      <c r="B12" s="36" t="s">
        <v>47</v>
      </c>
      <c r="C12" s="16" t="s">
        <v>6</v>
      </c>
      <c r="D12" s="37">
        <v>30</v>
      </c>
      <c r="E12" s="37">
        <v>44</v>
      </c>
      <c r="F12" s="47">
        <f>E12/D12*100</f>
        <v>146.66666666666666</v>
      </c>
      <c r="G12" s="16">
        <v>87</v>
      </c>
      <c r="H12" s="16">
        <v>78</v>
      </c>
      <c r="I12" s="48">
        <f>H12/G12*100</f>
        <v>89.65517241379311</v>
      </c>
      <c r="J12" s="16">
        <f t="shared" si="0"/>
        <v>58.5</v>
      </c>
      <c r="K12" s="16">
        <f t="shared" si="0"/>
        <v>61</v>
      </c>
      <c r="L12" s="47">
        <f>K12/J12*100</f>
        <v>104.27350427350429</v>
      </c>
      <c r="M12" s="25"/>
      <c r="N12" s="25"/>
      <c r="O12" s="25"/>
      <c r="P12" s="25"/>
      <c r="Q12" s="25"/>
      <c r="R12" s="25"/>
    </row>
    <row r="13" spans="1:18" ht="55.5" customHeight="1">
      <c r="A13" s="16">
        <v>3</v>
      </c>
      <c r="B13" s="38" t="s">
        <v>14</v>
      </c>
      <c r="C13" s="16" t="s">
        <v>6</v>
      </c>
      <c r="D13" s="16">
        <v>90</v>
      </c>
      <c r="E13" s="16">
        <v>95</v>
      </c>
      <c r="F13" s="47">
        <f>E13/D13*100</f>
        <v>105.55555555555556</v>
      </c>
      <c r="G13" s="16">
        <v>95</v>
      </c>
      <c r="H13" s="16">
        <v>95</v>
      </c>
      <c r="I13" s="35">
        <f>H13/G13*100</f>
        <v>100</v>
      </c>
      <c r="J13" s="16">
        <f t="shared" si="0"/>
        <v>92.5</v>
      </c>
      <c r="K13" s="16">
        <f t="shared" si="0"/>
        <v>95</v>
      </c>
      <c r="L13" s="47">
        <f>K13/J13*100</f>
        <v>102.7027027027027</v>
      </c>
      <c r="M13" s="25"/>
      <c r="N13" s="25"/>
      <c r="O13" s="25"/>
      <c r="P13" s="25"/>
      <c r="Q13" s="25"/>
      <c r="R13" s="25"/>
    </row>
    <row r="14" spans="1:18" ht="24.75" customHeight="1">
      <c r="A14" s="105" t="s">
        <v>40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25"/>
      <c r="N14" s="25"/>
      <c r="O14" s="25"/>
      <c r="P14" s="25"/>
      <c r="Q14" s="25"/>
      <c r="R14" s="25"/>
    </row>
    <row r="15" spans="1:18" ht="16.5">
      <c r="A15" s="16"/>
      <c r="B15" s="39" t="s">
        <v>39</v>
      </c>
      <c r="C15" s="16" t="s">
        <v>5</v>
      </c>
      <c r="D15" s="16">
        <v>900</v>
      </c>
      <c r="E15" s="16">
        <v>877</v>
      </c>
      <c r="F15" s="47">
        <f>E15/D15*100</f>
        <v>97.44444444444444</v>
      </c>
      <c r="G15" s="16">
        <v>535</v>
      </c>
      <c r="H15" s="16">
        <v>490</v>
      </c>
      <c r="I15" s="48">
        <f>H15/G15*100</f>
        <v>91.58878504672897</v>
      </c>
      <c r="J15" s="16">
        <f>D15+G15</f>
        <v>1435</v>
      </c>
      <c r="K15" s="16">
        <f>E15+H15</f>
        <v>1367</v>
      </c>
      <c r="L15" s="47">
        <f>K15/J15*100</f>
        <v>95.26132404181185</v>
      </c>
      <c r="M15" s="25"/>
      <c r="N15" s="25"/>
      <c r="O15" s="25"/>
      <c r="P15" s="25"/>
      <c r="Q15" s="25"/>
      <c r="R15" s="25"/>
    </row>
    <row r="16" spans="1:18" ht="16.5">
      <c r="A16" s="26"/>
      <c r="B16" s="16" t="s">
        <v>43</v>
      </c>
      <c r="C16" s="16" t="s">
        <v>42</v>
      </c>
      <c r="D16" s="50">
        <v>7932.81</v>
      </c>
      <c r="E16" s="50">
        <v>8140.85</v>
      </c>
      <c r="F16" s="62">
        <f>E16/D16*100</f>
        <v>102.62252593973635</v>
      </c>
      <c r="G16" s="50">
        <v>13645.97</v>
      </c>
      <c r="H16" s="50">
        <v>18347.53</v>
      </c>
      <c r="I16" s="62">
        <f>H16/G16*100</f>
        <v>134.45383508830813</v>
      </c>
      <c r="J16" s="50">
        <v>10307.11</v>
      </c>
      <c r="K16" s="50">
        <v>11731.67</v>
      </c>
      <c r="L16" s="47">
        <f>K16/J16*100</f>
        <v>113.8211390001659</v>
      </c>
      <c r="M16" s="25"/>
      <c r="N16" s="25"/>
      <c r="O16" s="25"/>
      <c r="P16" s="25"/>
      <c r="Q16" s="25"/>
      <c r="R16" s="25"/>
    </row>
    <row r="17" spans="1:18" ht="16.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6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6.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6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</sheetData>
  <sheetProtection selectLockedCells="1" selectUnlockedCells="1"/>
  <mergeCells count="9">
    <mergeCell ref="A14:L14"/>
    <mergeCell ref="A1:Q1"/>
    <mergeCell ref="A5:Q5"/>
    <mergeCell ref="A9:C9"/>
    <mergeCell ref="D9:F9"/>
    <mergeCell ref="G9:I9"/>
    <mergeCell ref="J9:L9"/>
    <mergeCell ref="A7:N7"/>
    <mergeCell ref="B3:U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economist5</cp:lastModifiedBy>
  <cp:lastPrinted>2020-10-15T04:58:10Z</cp:lastPrinted>
  <dcterms:modified xsi:type="dcterms:W3CDTF">2020-10-15T05:00:11Z</dcterms:modified>
  <cp:category/>
  <cp:version/>
  <cp:contentType/>
  <cp:contentStatus/>
</cp:coreProperties>
</file>